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html\redwoodjp\httpdocs\redwood\file\"/>
    </mc:Choice>
  </mc:AlternateContent>
  <xr:revisionPtr revIDLastSave="0" documentId="8_{90954A8E-C523-477B-83B8-A90F00A88E40}" xr6:coauthVersionLast="34" xr6:coauthVersionMax="34" xr10:uidLastSave="{00000000-0000-0000-0000-000000000000}"/>
  <bookViews>
    <workbookView xWindow="0" yWindow="0" windowWidth="26820" windowHeight="18390"/>
  </bookViews>
  <sheets>
    <sheet name="レッドウッドCH" sheetId="1" r:id="rId1"/>
    <sheet name="レッドウッドCH、CAH" sheetId="5" r:id="rId2"/>
  </sheets>
  <calcPr calcId="162913"/>
</workbook>
</file>

<file path=xl/calcChain.xml><?xml version="1.0" encoding="utf-8"?>
<calcChain xmlns="http://schemas.openxmlformats.org/spreadsheetml/2006/main">
  <c r="J17" i="1" l="1"/>
  <c r="J18" i="1" s="1"/>
  <c r="I17" i="1"/>
  <c r="I18" i="1" s="1"/>
  <c r="H17" i="1"/>
  <c r="H18" i="1" s="1"/>
  <c r="G17" i="1"/>
  <c r="G18" i="1" s="1"/>
  <c r="F17" i="1"/>
  <c r="F18" i="1" s="1"/>
  <c r="J15" i="1"/>
  <c r="J16" i="1" s="1"/>
  <c r="I15" i="1"/>
  <c r="I16" i="1" s="1"/>
  <c r="H15" i="1"/>
  <c r="H16" i="1" s="1"/>
  <c r="G15" i="1"/>
  <c r="G16" i="1" s="1"/>
  <c r="F15" i="1"/>
  <c r="F16" i="1" s="1"/>
  <c r="C3" i="5"/>
  <c r="F7" i="5"/>
  <c r="G7" i="5"/>
  <c r="H7" i="5"/>
  <c r="I7" i="5"/>
  <c r="J7" i="5"/>
  <c r="J8" i="5" s="1"/>
  <c r="K7" i="5"/>
  <c r="K8" i="5" s="1"/>
  <c r="L7" i="5"/>
  <c r="M7" i="5"/>
  <c r="F8" i="5"/>
  <c r="G8" i="5"/>
  <c r="H8" i="5"/>
  <c r="I8" i="5"/>
  <c r="L8" i="5"/>
  <c r="M8" i="5"/>
  <c r="F9" i="5"/>
  <c r="G9" i="5"/>
  <c r="H9" i="5"/>
  <c r="I9" i="5"/>
  <c r="J9" i="5"/>
  <c r="K9" i="5"/>
  <c r="K10" i="5" s="1"/>
  <c r="L9" i="5"/>
  <c r="M9" i="5"/>
  <c r="F10" i="5"/>
  <c r="G10" i="5"/>
  <c r="H10" i="5"/>
  <c r="I10" i="5"/>
  <c r="J10" i="5"/>
  <c r="L10" i="5"/>
  <c r="M10" i="5"/>
  <c r="F11" i="5"/>
  <c r="G11" i="5"/>
  <c r="H11" i="5"/>
  <c r="I11" i="5"/>
  <c r="J11" i="5"/>
  <c r="J12" i="5" s="1"/>
  <c r="K11" i="5"/>
  <c r="L11" i="5"/>
  <c r="M11" i="5"/>
  <c r="F12" i="5"/>
  <c r="G12" i="5"/>
  <c r="H12" i="5"/>
  <c r="I12" i="5"/>
  <c r="K12" i="5"/>
  <c r="L12" i="5"/>
  <c r="M12" i="5"/>
  <c r="F13" i="5"/>
  <c r="G13" i="5"/>
  <c r="H13" i="5"/>
  <c r="I13" i="5"/>
  <c r="J13" i="5"/>
  <c r="K13" i="5"/>
  <c r="K14" i="5" s="1"/>
  <c r="L13" i="5"/>
  <c r="M13" i="5"/>
  <c r="F14" i="5"/>
  <c r="G14" i="5"/>
  <c r="H14" i="5"/>
  <c r="I14" i="5"/>
  <c r="J14" i="5"/>
  <c r="L14" i="5"/>
  <c r="M14" i="5"/>
  <c r="F15" i="5"/>
  <c r="G15" i="5"/>
  <c r="H15" i="5"/>
  <c r="I15" i="5"/>
  <c r="J15" i="5"/>
  <c r="J16" i="5" s="1"/>
  <c r="K15" i="5"/>
  <c r="K16" i="5" s="1"/>
  <c r="L15" i="5"/>
  <c r="M15" i="5"/>
  <c r="F16" i="5"/>
  <c r="G16" i="5"/>
  <c r="H16" i="5"/>
  <c r="I16" i="5"/>
  <c r="L16" i="5"/>
  <c r="M16" i="5"/>
  <c r="G17" i="5"/>
  <c r="H17" i="5"/>
  <c r="I17" i="5"/>
  <c r="I18" i="5" s="1"/>
  <c r="J17" i="5"/>
  <c r="G18" i="5"/>
  <c r="H18" i="5"/>
  <c r="J18" i="5"/>
  <c r="J13" i="1"/>
  <c r="J14" i="1"/>
  <c r="I13" i="1"/>
  <c r="I14" i="1"/>
  <c r="H13" i="1"/>
  <c r="H14" i="1"/>
  <c r="G13" i="1"/>
  <c r="G14" i="1"/>
  <c r="F13" i="1"/>
  <c r="F14" i="1"/>
  <c r="J11" i="1"/>
  <c r="J12" i="1"/>
  <c r="I11" i="1"/>
  <c r="I12" i="1"/>
  <c r="H11" i="1"/>
  <c r="H12" i="1"/>
  <c r="M9" i="1"/>
  <c r="M10" i="1"/>
  <c r="L9" i="1"/>
  <c r="L10" i="1"/>
  <c r="K9" i="1"/>
  <c r="K10" i="1"/>
  <c r="J9" i="1"/>
  <c r="J10" i="1"/>
  <c r="I9" i="1"/>
  <c r="I10" i="1"/>
  <c r="H9" i="1"/>
  <c r="H10" i="1" s="1"/>
  <c r="G9" i="1"/>
  <c r="G10" i="1"/>
  <c r="F9" i="1"/>
  <c r="F10" i="1"/>
  <c r="J7" i="1"/>
  <c r="J8" i="1"/>
  <c r="I7" i="1"/>
  <c r="I8" i="1" s="1"/>
  <c r="H7" i="1"/>
  <c r="H8" i="1"/>
  <c r="G7" i="1"/>
  <c r="G8" i="1"/>
  <c r="F7" i="1"/>
  <c r="F8" i="1" s="1"/>
  <c r="C3" i="1"/>
</calcChain>
</file>

<file path=xl/comments1.xml><?xml version="1.0" encoding="utf-8"?>
<comments xmlns="http://schemas.openxmlformats.org/spreadsheetml/2006/main">
  <authors>
    <author>Your User Name</author>
  </authors>
  <commentList>
    <comment ref="N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この欄に立法単価を入力頂ければ
1本単価が表示されます。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Your User Name</author>
  </authors>
  <commentList>
    <comment ref="N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この欄に立法単価を入力頂ければ
1本単価が表示されます。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<sst xmlns="http://schemas.openxmlformats.org/spreadsheetml/2006/main" count="74" uniqueCount="29">
  <si>
    <t>品　名</t>
  </si>
  <si>
    <t>６’</t>
  </si>
  <si>
    <t>８’</t>
  </si>
  <si>
    <t>１０’</t>
  </si>
  <si>
    <t>１２’</t>
  </si>
  <si>
    <t>１４’</t>
  </si>
  <si>
    <t>１６’</t>
  </si>
  <si>
    <t>１８’</t>
  </si>
  <si>
    <t>２０’</t>
  </si>
  <si>
    <t>ｘ</t>
  </si>
  <si>
    <t>（材積）</t>
    <rPh sb="1" eb="2">
      <t>ザイ</t>
    </rPh>
    <rPh sb="2" eb="3">
      <t>セキ</t>
    </rPh>
    <phoneticPr fontId="2"/>
  </si>
  <si>
    <t>（1本単価）</t>
    <rPh sb="2" eb="3">
      <t>ホン</t>
    </rPh>
    <rPh sb="3" eb="5">
      <t>タンカ</t>
    </rPh>
    <phoneticPr fontId="2"/>
  </si>
  <si>
    <t>フィート</t>
    <phoneticPr fontId="2"/>
  </si>
  <si>
    <t>（mm）</t>
    <phoneticPr fontId="2"/>
  </si>
  <si>
    <t>㎥単価</t>
    <rPh sb="1" eb="3">
      <t>タンカ</t>
    </rPh>
    <phoneticPr fontId="2"/>
  </si>
  <si>
    <t>ＣＨ2ｘ4</t>
    <phoneticPr fontId="2"/>
  </si>
  <si>
    <t>ＣＨ2ｘ6</t>
    <phoneticPr fontId="2"/>
  </si>
  <si>
    <t>ＣＨ2ｘ8</t>
    <phoneticPr fontId="2"/>
  </si>
  <si>
    <t>ＣＨ4ｘ4</t>
    <phoneticPr fontId="2"/>
  </si>
  <si>
    <t>ＣＨ1ｘ4</t>
    <phoneticPr fontId="2"/>
  </si>
  <si>
    <t>ＣＨ1ｘ6</t>
    <phoneticPr fontId="2"/>
  </si>
  <si>
    <t>CH4ｘ6</t>
    <phoneticPr fontId="2"/>
  </si>
  <si>
    <t>CH6x6</t>
    <phoneticPr fontId="2"/>
  </si>
  <si>
    <t>CAH4ｘ6</t>
    <phoneticPr fontId="2"/>
  </si>
  <si>
    <t>CAH6ｘ6</t>
    <phoneticPr fontId="2"/>
  </si>
  <si>
    <t>CAH8ｘ8</t>
    <phoneticPr fontId="2"/>
  </si>
  <si>
    <t>カリフォルニアレッドウッドCH材　1本単価計算シート</t>
    <rPh sb="15" eb="16">
      <t>ザイ</t>
    </rPh>
    <rPh sb="18" eb="19">
      <t>ホン</t>
    </rPh>
    <rPh sb="19" eb="21">
      <t>タンカ</t>
    </rPh>
    <rPh sb="21" eb="23">
      <t>ケイサン</t>
    </rPh>
    <phoneticPr fontId="2"/>
  </si>
  <si>
    <t>カリフォルニアレッドウッドCH材、CAH材　1本単価計算シート</t>
    <rPh sb="15" eb="16">
      <t>ザイ</t>
    </rPh>
    <rPh sb="20" eb="21">
      <t>ザイ</t>
    </rPh>
    <rPh sb="23" eb="24">
      <t>ホン</t>
    </rPh>
    <rPh sb="24" eb="26">
      <t>タンカ</t>
    </rPh>
    <rPh sb="26" eb="28">
      <t>ケイサン</t>
    </rPh>
    <phoneticPr fontId="2"/>
  </si>
  <si>
    <t>H&amp;B　KD2ｘ6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</si>
</sst>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u/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dotted">
        <color indexed="64"/>
      </diagonal>
    </border>
    <border diagonalDown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dotted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dotted">
        <color indexed="64"/>
      </diagonal>
    </border>
    <border diagonalDown="1">
      <left style="thin">
        <color indexed="64"/>
      </left>
      <right/>
      <top style="dotted">
        <color indexed="64"/>
      </top>
      <bottom style="medium">
        <color indexed="64"/>
      </bottom>
      <diagonal style="dotted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</borders>
  <cellStyleXfs count="2">
    <xf numFmtId="0" fontId="0" fillId="0" borderId="0">
      <alignment vertical="center"/>
    </xf>
    <xf numFmtId="40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Border="1">
      <alignment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1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1" fillId="0" borderId="9" xfId="0" applyFont="1" applyBorder="1" applyAlignment="1">
      <alignment horizontal="center" vertical="center" shrinkToFit="1"/>
    </xf>
    <xf numFmtId="6" fontId="10" fillId="0" borderId="10" xfId="1" applyNumberFormat="1" applyFont="1" applyBorder="1" applyAlignment="1">
      <alignment vertical="center"/>
    </xf>
    <xf numFmtId="6" fontId="10" fillId="2" borderId="10" xfId="1" applyNumberFormat="1" applyFont="1" applyFill="1" applyBorder="1" applyAlignment="1">
      <alignment vertical="center"/>
    </xf>
    <xf numFmtId="0" fontId="11" fillId="0" borderId="11" xfId="0" applyFont="1" applyBorder="1" applyAlignment="1">
      <alignment horizontal="center" vertical="center" shrinkToFit="1"/>
    </xf>
    <xf numFmtId="0" fontId="12" fillId="0" borderId="2" xfId="0" applyFont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6" fontId="10" fillId="0" borderId="12" xfId="1" applyNumberFormat="1" applyFont="1" applyBorder="1" applyAlignment="1">
      <alignment vertical="center"/>
    </xf>
    <xf numFmtId="6" fontId="10" fillId="2" borderId="12" xfId="1" applyNumberFormat="1" applyFont="1" applyFill="1" applyBorder="1" applyAlignment="1">
      <alignment vertical="center"/>
    </xf>
    <xf numFmtId="6" fontId="10" fillId="2" borderId="13" xfId="1" applyNumberFormat="1" applyFont="1" applyFill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6" fontId="10" fillId="0" borderId="16" xfId="1" applyNumberFormat="1" applyFont="1" applyBorder="1" applyAlignment="1"/>
    <xf numFmtId="6" fontId="10" fillId="2" borderId="16" xfId="1" applyNumberFormat="1" applyFont="1" applyFill="1" applyBorder="1" applyAlignment="1"/>
    <xf numFmtId="0" fontId="12" fillId="0" borderId="17" xfId="0" applyFont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3" fillId="0" borderId="0" xfId="0" applyFont="1" applyBorder="1" applyAlignment="1">
      <alignment vertical="top"/>
    </xf>
    <xf numFmtId="0" fontId="12" fillId="0" borderId="0" xfId="0" applyFont="1">
      <alignment vertical="center"/>
    </xf>
    <xf numFmtId="0" fontId="6" fillId="0" borderId="0" xfId="0" applyFont="1" applyAlignment="1">
      <alignment horizontal="right" vertical="top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6" fontId="10" fillId="0" borderId="10" xfId="1" applyNumberFormat="1" applyFont="1" applyBorder="1" applyAlignment="1">
      <alignment vertical="center" shrinkToFit="1"/>
    </xf>
    <xf numFmtId="6" fontId="10" fillId="2" borderId="10" xfId="1" applyNumberFormat="1" applyFont="1" applyFill="1" applyBorder="1" applyAlignment="1">
      <alignment vertical="center" shrinkToFit="1"/>
    </xf>
    <xf numFmtId="6" fontId="10" fillId="2" borderId="18" xfId="1" applyNumberFormat="1" applyFont="1" applyFill="1" applyBorder="1" applyAlignment="1">
      <alignment vertical="center" shrinkToFit="1"/>
    </xf>
    <xf numFmtId="6" fontId="10" fillId="0" borderId="12" xfId="1" applyNumberFormat="1" applyFont="1" applyBorder="1" applyAlignment="1">
      <alignment vertical="center" shrinkToFit="1"/>
    </xf>
    <xf numFmtId="6" fontId="10" fillId="2" borderId="12" xfId="1" applyNumberFormat="1" applyFont="1" applyFill="1" applyBorder="1" applyAlignment="1">
      <alignment vertical="center" shrinkToFit="1"/>
    </xf>
    <xf numFmtId="6" fontId="10" fillId="2" borderId="13" xfId="1" applyNumberFormat="1" applyFont="1" applyFill="1" applyBorder="1" applyAlignment="1">
      <alignment vertical="center" shrinkToFit="1"/>
    </xf>
    <xf numFmtId="6" fontId="10" fillId="0" borderId="16" xfId="1" applyNumberFormat="1" applyFont="1" applyBorder="1" applyAlignment="1">
      <alignment shrinkToFit="1"/>
    </xf>
    <xf numFmtId="6" fontId="10" fillId="2" borderId="16" xfId="1" applyNumberFormat="1" applyFont="1" applyFill="1" applyBorder="1" applyAlignment="1">
      <alignment shrinkToFit="1"/>
    </xf>
    <xf numFmtId="6" fontId="10" fillId="2" borderId="9" xfId="1" applyNumberFormat="1" applyFont="1" applyFill="1" applyBorder="1" applyAlignment="1">
      <alignment shrinkToFit="1"/>
    </xf>
    <xf numFmtId="0" fontId="12" fillId="0" borderId="1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6" fontId="10" fillId="0" borderId="20" xfId="1" applyNumberFormat="1" applyFont="1" applyBorder="1" applyAlignment="1">
      <alignment shrinkToFit="1"/>
    </xf>
    <xf numFmtId="0" fontId="12" fillId="2" borderId="21" xfId="0" applyFont="1" applyFill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6" fontId="10" fillId="2" borderId="22" xfId="1" applyNumberFormat="1" applyFont="1" applyFill="1" applyBorder="1" applyAlignment="1">
      <alignment shrinkToFit="1"/>
    </xf>
    <xf numFmtId="6" fontId="10" fillId="0" borderId="22" xfId="1" applyNumberFormat="1" applyFont="1" applyBorder="1" applyAlignment="1">
      <alignment shrinkToFit="1"/>
    </xf>
    <xf numFmtId="6" fontId="10" fillId="2" borderId="20" xfId="1" applyNumberFormat="1" applyFont="1" applyFill="1" applyBorder="1" applyAlignment="1">
      <alignment shrinkToFit="1"/>
    </xf>
    <xf numFmtId="0" fontId="12" fillId="2" borderId="42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6" fontId="10" fillId="2" borderId="40" xfId="1" applyNumberFormat="1" applyFont="1" applyFill="1" applyBorder="1" applyAlignment="1">
      <alignment horizontal="center" vertical="center"/>
    </xf>
    <xf numFmtId="6" fontId="10" fillId="2" borderId="41" xfId="1" applyNumberFormat="1" applyFont="1" applyFill="1" applyBorder="1" applyAlignment="1">
      <alignment horizontal="center" vertical="center"/>
    </xf>
    <xf numFmtId="6" fontId="10" fillId="0" borderId="40" xfId="1" applyNumberFormat="1" applyFont="1" applyBorder="1" applyAlignment="1">
      <alignment horizontal="center" vertical="center"/>
    </xf>
    <xf numFmtId="6" fontId="10" fillId="0" borderId="41" xfId="1" applyNumberFormat="1" applyFont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6" fontId="10" fillId="0" borderId="23" xfId="1" applyNumberFormat="1" applyFont="1" applyBorder="1" applyAlignment="1">
      <alignment horizontal="center" vertical="center"/>
    </xf>
    <xf numFmtId="6" fontId="10" fillId="0" borderId="29" xfId="1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6" fontId="10" fillId="0" borderId="35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6" fontId="10" fillId="0" borderId="28" xfId="1" applyNumberFormat="1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6" fontId="10" fillId="0" borderId="27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3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left" vertical="center" shrinkToFit="1"/>
    </xf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1"/>
  <sheetViews>
    <sheetView showZeros="0" tabSelected="1" workbookViewId="0">
      <selection activeCell="O13" sqref="O13"/>
    </sheetView>
  </sheetViews>
  <sheetFormatPr defaultRowHeight="13.5" x14ac:dyDescent="0.15"/>
  <cols>
    <col min="5" max="5" width="7.25" customWidth="1"/>
    <col min="14" max="14" width="15.25" customWidth="1"/>
  </cols>
  <sheetData>
    <row r="1" spans="1:14" ht="17.25" customHeight="1" x14ac:dyDescent="0.15">
      <c r="A1" s="4"/>
      <c r="B1" s="69" t="s">
        <v>26</v>
      </c>
      <c r="C1" s="69"/>
      <c r="D1" s="69"/>
      <c r="E1" s="69"/>
      <c r="F1" s="69"/>
      <c r="G1" s="69"/>
      <c r="H1" s="69"/>
      <c r="I1" s="69"/>
      <c r="J1" s="69"/>
      <c r="K1" s="69"/>
      <c r="L1" s="80"/>
      <c r="M1" s="80"/>
      <c r="N1" s="80"/>
    </row>
    <row r="2" spans="1:14" ht="20.25" customHeight="1" x14ac:dyDescent="0.15">
      <c r="A2" s="5"/>
      <c r="B2" s="69"/>
      <c r="C2" s="69"/>
      <c r="D2" s="69"/>
      <c r="E2" s="69"/>
      <c r="F2" s="69"/>
      <c r="G2" s="69"/>
      <c r="H2" s="69"/>
      <c r="I2" s="69"/>
      <c r="J2" s="69"/>
      <c r="K2" s="69"/>
      <c r="L2" s="6"/>
      <c r="M2" s="3"/>
      <c r="N2" s="6"/>
    </row>
    <row r="3" spans="1:14" ht="20.25" customHeight="1" x14ac:dyDescent="0.15">
      <c r="A3" s="3"/>
      <c r="B3" s="7"/>
      <c r="C3" s="4" t="str">
        <f>IF(B3="","","様")</f>
        <v/>
      </c>
      <c r="D3" s="8"/>
      <c r="E3" s="8"/>
      <c r="F3" s="3"/>
      <c r="G3" s="3"/>
      <c r="H3" s="3"/>
      <c r="I3" s="3"/>
      <c r="J3" s="3"/>
      <c r="K3" s="3"/>
      <c r="L3" s="6"/>
      <c r="M3" s="6"/>
      <c r="N3" s="7"/>
    </row>
    <row r="4" spans="1:14" ht="18" thickBot="1" x14ac:dyDescent="0.2">
      <c r="A4" s="9"/>
      <c r="B4" s="6"/>
      <c r="C4" s="6"/>
      <c r="D4" s="8"/>
      <c r="E4" s="8"/>
      <c r="F4" s="3"/>
      <c r="G4" s="3"/>
      <c r="H4" s="3"/>
      <c r="I4" s="3"/>
      <c r="J4" s="3"/>
      <c r="K4" s="3"/>
      <c r="L4" s="3"/>
      <c r="M4" s="3"/>
      <c r="N4" s="3"/>
    </row>
    <row r="5" spans="1:14" ht="24.75" customHeight="1" x14ac:dyDescent="0.15">
      <c r="A5" s="84" t="s">
        <v>0</v>
      </c>
      <c r="B5" s="85"/>
      <c r="C5" s="85"/>
      <c r="D5" s="85"/>
      <c r="E5" s="10" t="s">
        <v>12</v>
      </c>
      <c r="F5" s="11" t="s">
        <v>1</v>
      </c>
      <c r="G5" s="12" t="s">
        <v>2</v>
      </c>
      <c r="H5" s="11" t="s">
        <v>3</v>
      </c>
      <c r="I5" s="12" t="s">
        <v>4</v>
      </c>
      <c r="J5" s="11" t="s">
        <v>5</v>
      </c>
      <c r="K5" s="12" t="s">
        <v>6</v>
      </c>
      <c r="L5" s="11" t="s">
        <v>7</v>
      </c>
      <c r="M5" s="12" t="s">
        <v>8</v>
      </c>
      <c r="N5" s="81" t="s">
        <v>14</v>
      </c>
    </row>
    <row r="6" spans="1:14" ht="24.75" customHeight="1" thickBot="1" x14ac:dyDescent="0.2">
      <c r="A6" s="86"/>
      <c r="B6" s="87"/>
      <c r="C6" s="87"/>
      <c r="D6" s="87"/>
      <c r="E6" s="13" t="s">
        <v>13</v>
      </c>
      <c r="F6" s="14">
        <v>1840</v>
      </c>
      <c r="G6" s="15">
        <v>2440</v>
      </c>
      <c r="H6" s="14">
        <v>3060</v>
      </c>
      <c r="I6" s="15">
        <v>3680</v>
      </c>
      <c r="J6" s="14">
        <v>4280</v>
      </c>
      <c r="K6" s="16">
        <v>4880</v>
      </c>
      <c r="L6" s="14">
        <v>5480</v>
      </c>
      <c r="M6" s="16">
        <v>6100</v>
      </c>
      <c r="N6" s="82"/>
    </row>
    <row r="7" spans="1:14" ht="24.75" customHeight="1" thickTop="1" x14ac:dyDescent="0.15">
      <c r="A7" s="79" t="s">
        <v>15</v>
      </c>
      <c r="B7" s="75">
        <v>38</v>
      </c>
      <c r="C7" s="75" t="s">
        <v>9</v>
      </c>
      <c r="D7" s="75">
        <v>89</v>
      </c>
      <c r="E7" s="17" t="s">
        <v>10</v>
      </c>
      <c r="F7" s="18">
        <f t="shared" ref="F7:J7" si="0">ROUND($B7*$D7*F$6/1000000000,4)</f>
        <v>6.1999999999999998E-3</v>
      </c>
      <c r="G7" s="19">
        <f t="shared" si="0"/>
        <v>8.3000000000000001E-3</v>
      </c>
      <c r="H7" s="20">
        <f t="shared" si="0"/>
        <v>1.03E-2</v>
      </c>
      <c r="I7" s="19">
        <f t="shared" si="0"/>
        <v>1.24E-2</v>
      </c>
      <c r="J7" s="20">
        <f t="shared" si="0"/>
        <v>1.4500000000000001E-2</v>
      </c>
      <c r="K7" s="64"/>
      <c r="L7" s="66"/>
      <c r="M7" s="68"/>
      <c r="N7" s="83"/>
    </row>
    <row r="8" spans="1:14" ht="24.75" customHeight="1" thickBot="1" x14ac:dyDescent="0.2">
      <c r="A8" s="79"/>
      <c r="B8" s="75"/>
      <c r="C8" s="75"/>
      <c r="D8" s="75"/>
      <c r="E8" s="21" t="s">
        <v>11</v>
      </c>
      <c r="F8" s="22">
        <f t="shared" ref="F8:J8" si="1">ROUND(F7*$N7,0)</f>
        <v>0</v>
      </c>
      <c r="G8" s="23">
        <f t="shared" si="1"/>
        <v>0</v>
      </c>
      <c r="H8" s="22">
        <f t="shared" si="1"/>
        <v>0</v>
      </c>
      <c r="I8" s="23">
        <f t="shared" si="1"/>
        <v>0</v>
      </c>
      <c r="J8" s="22">
        <f t="shared" si="1"/>
        <v>0</v>
      </c>
      <c r="K8" s="65"/>
      <c r="L8" s="67"/>
      <c r="M8" s="61"/>
      <c r="N8" s="76"/>
    </row>
    <row r="9" spans="1:14" ht="24.75" customHeight="1" x14ac:dyDescent="0.15">
      <c r="A9" s="77" t="s">
        <v>16</v>
      </c>
      <c r="B9" s="72">
        <v>38</v>
      </c>
      <c r="C9" s="72" t="s">
        <v>9</v>
      </c>
      <c r="D9" s="72">
        <v>140</v>
      </c>
      <c r="E9" s="24" t="s">
        <v>10</v>
      </c>
      <c r="F9" s="25">
        <f t="shared" ref="F9:M9" si="2">ROUND($B9*$D9*F$6/1000000000,4)</f>
        <v>9.7999999999999997E-3</v>
      </c>
      <c r="G9" s="26">
        <f t="shared" si="2"/>
        <v>1.2999999999999999E-2</v>
      </c>
      <c r="H9" s="25">
        <f t="shared" si="2"/>
        <v>1.6299999999999999E-2</v>
      </c>
      <c r="I9" s="26">
        <f t="shared" si="2"/>
        <v>1.9599999999999999E-2</v>
      </c>
      <c r="J9" s="25">
        <f t="shared" si="2"/>
        <v>2.2800000000000001E-2</v>
      </c>
      <c r="K9" s="26">
        <f t="shared" si="2"/>
        <v>2.5999999999999999E-2</v>
      </c>
      <c r="L9" s="25">
        <f t="shared" si="2"/>
        <v>2.92E-2</v>
      </c>
      <c r="M9" s="26">
        <f t="shared" si="2"/>
        <v>3.2500000000000001E-2</v>
      </c>
      <c r="N9" s="70"/>
    </row>
    <row r="10" spans="1:14" ht="24.75" customHeight="1" thickBot="1" x14ac:dyDescent="0.2">
      <c r="A10" s="78"/>
      <c r="B10" s="73"/>
      <c r="C10" s="73"/>
      <c r="D10" s="73"/>
      <c r="E10" s="21" t="s">
        <v>11</v>
      </c>
      <c r="F10" s="27">
        <f t="shared" ref="F10:M10" si="3">ROUND(F9*$N9,0)</f>
        <v>0</v>
      </c>
      <c r="G10" s="28">
        <f t="shared" si="3"/>
        <v>0</v>
      </c>
      <c r="H10" s="27">
        <f t="shared" si="3"/>
        <v>0</v>
      </c>
      <c r="I10" s="28">
        <f t="shared" si="3"/>
        <v>0</v>
      </c>
      <c r="J10" s="27">
        <f t="shared" si="3"/>
        <v>0</v>
      </c>
      <c r="K10" s="29">
        <f t="shared" si="3"/>
        <v>0</v>
      </c>
      <c r="L10" s="27">
        <f t="shared" si="3"/>
        <v>0</v>
      </c>
      <c r="M10" s="29">
        <f t="shared" si="3"/>
        <v>0</v>
      </c>
      <c r="N10" s="71"/>
    </row>
    <row r="11" spans="1:14" ht="24.75" customHeight="1" x14ac:dyDescent="0.15">
      <c r="A11" s="79" t="s">
        <v>17</v>
      </c>
      <c r="B11" s="75">
        <v>38</v>
      </c>
      <c r="C11" s="75" t="s">
        <v>9</v>
      </c>
      <c r="D11" s="75">
        <v>184</v>
      </c>
      <c r="E11" s="24" t="s">
        <v>10</v>
      </c>
      <c r="F11" s="62"/>
      <c r="G11" s="60"/>
      <c r="H11" s="30">
        <f>ROUND($B11*$D11*H$6/1000000000,4)</f>
        <v>2.1399999999999999E-2</v>
      </c>
      <c r="I11" s="31">
        <f>ROUND($B11*$D11*I$6/1000000000,4)</f>
        <v>2.5700000000000001E-2</v>
      </c>
      <c r="J11" s="30">
        <f>ROUND($B11*$D11*J$6/1000000000,4)</f>
        <v>2.9899999999999999E-2</v>
      </c>
      <c r="K11" s="60"/>
      <c r="L11" s="62"/>
      <c r="M11" s="60"/>
      <c r="N11" s="76"/>
    </row>
    <row r="12" spans="1:14" ht="24.75" customHeight="1" thickBot="1" x14ac:dyDescent="0.2">
      <c r="A12" s="79"/>
      <c r="B12" s="75"/>
      <c r="C12" s="75"/>
      <c r="D12" s="75"/>
      <c r="E12" s="21" t="s">
        <v>11</v>
      </c>
      <c r="F12" s="63"/>
      <c r="G12" s="61"/>
      <c r="H12" s="22">
        <f>ROUND(H11*$N11,0)</f>
        <v>0</v>
      </c>
      <c r="I12" s="23">
        <f>ROUND(I11*$N11,0)</f>
        <v>0</v>
      </c>
      <c r="J12" s="22">
        <f>ROUND(J11*$N11,0)</f>
        <v>0</v>
      </c>
      <c r="K12" s="61"/>
      <c r="L12" s="63"/>
      <c r="M12" s="61"/>
      <c r="N12" s="76"/>
    </row>
    <row r="13" spans="1:14" ht="24.75" customHeight="1" thickBot="1" x14ac:dyDescent="0.2">
      <c r="A13" s="77" t="s">
        <v>18</v>
      </c>
      <c r="B13" s="72">
        <v>90</v>
      </c>
      <c r="C13" s="72" t="s">
        <v>9</v>
      </c>
      <c r="D13" s="72">
        <v>90</v>
      </c>
      <c r="E13" s="24" t="s">
        <v>10</v>
      </c>
      <c r="F13" s="51">
        <f t="shared" ref="F13:J13" si="4">ROUND($B13*$D13*F$6/1000000000,4)</f>
        <v>1.49E-2</v>
      </c>
      <c r="G13" s="36">
        <f t="shared" si="4"/>
        <v>1.9800000000000002E-2</v>
      </c>
      <c r="H13" s="35">
        <f t="shared" si="4"/>
        <v>2.4799999999999999E-2</v>
      </c>
      <c r="I13" s="36">
        <f t="shared" si="4"/>
        <v>2.98E-2</v>
      </c>
      <c r="J13" s="35">
        <f t="shared" si="4"/>
        <v>3.4700000000000002E-2</v>
      </c>
      <c r="K13" s="60"/>
      <c r="L13" s="62"/>
      <c r="M13" s="60"/>
      <c r="N13" s="74"/>
    </row>
    <row r="14" spans="1:14" ht="24.75" customHeight="1" thickBot="1" x14ac:dyDescent="0.2">
      <c r="A14" s="78"/>
      <c r="B14" s="73"/>
      <c r="C14" s="73"/>
      <c r="D14" s="73"/>
      <c r="E14" s="21" t="s">
        <v>11</v>
      </c>
      <c r="F14" s="33">
        <f t="shared" ref="F14:J14" si="5">ROUND(F13*$N13,0)</f>
        <v>0</v>
      </c>
      <c r="G14" s="34">
        <f t="shared" si="5"/>
        <v>0</v>
      </c>
      <c r="H14" s="33">
        <f t="shared" si="5"/>
        <v>0</v>
      </c>
      <c r="I14" s="34">
        <f t="shared" si="5"/>
        <v>0</v>
      </c>
      <c r="J14" s="33">
        <f t="shared" si="5"/>
        <v>0</v>
      </c>
      <c r="K14" s="61"/>
      <c r="L14" s="63"/>
      <c r="M14" s="61"/>
      <c r="N14" s="74"/>
    </row>
    <row r="15" spans="1:14" ht="24.75" customHeight="1" x14ac:dyDescent="0.15">
      <c r="A15" s="77" t="s">
        <v>19</v>
      </c>
      <c r="B15" s="72">
        <v>16</v>
      </c>
      <c r="C15" s="72" t="s">
        <v>9</v>
      </c>
      <c r="D15" s="72">
        <v>89</v>
      </c>
      <c r="E15" s="24" t="s">
        <v>10</v>
      </c>
      <c r="F15" s="35">
        <f t="shared" ref="F15:J17" si="6">ROUND($B15*$D15*F$6/1000000000,4)</f>
        <v>2.5999999999999999E-3</v>
      </c>
      <c r="G15" s="36">
        <f t="shared" si="6"/>
        <v>3.5000000000000001E-3</v>
      </c>
      <c r="H15" s="35">
        <f t="shared" si="6"/>
        <v>4.4000000000000003E-3</v>
      </c>
      <c r="I15" s="36">
        <f t="shared" si="6"/>
        <v>5.1999999999999998E-3</v>
      </c>
      <c r="J15" s="35">
        <f t="shared" si="6"/>
        <v>6.1000000000000004E-3</v>
      </c>
      <c r="K15" s="60"/>
      <c r="L15" s="62"/>
      <c r="M15" s="60"/>
      <c r="N15" s="70"/>
    </row>
    <row r="16" spans="1:14" ht="24.75" customHeight="1" thickBot="1" x14ac:dyDescent="0.2">
      <c r="A16" s="78"/>
      <c r="B16" s="73"/>
      <c r="C16" s="73"/>
      <c r="D16" s="73"/>
      <c r="E16" s="21" t="s">
        <v>11</v>
      </c>
      <c r="F16" s="33">
        <f t="shared" ref="F16:J16" si="7">ROUND(F15*$N15,0)</f>
        <v>0</v>
      </c>
      <c r="G16" s="34">
        <f t="shared" si="7"/>
        <v>0</v>
      </c>
      <c r="H16" s="33">
        <f t="shared" si="7"/>
        <v>0</v>
      </c>
      <c r="I16" s="34">
        <f t="shared" si="7"/>
        <v>0</v>
      </c>
      <c r="J16" s="33">
        <f t="shared" si="7"/>
        <v>0</v>
      </c>
      <c r="K16" s="61"/>
      <c r="L16" s="63"/>
      <c r="M16" s="61"/>
      <c r="N16" s="71"/>
    </row>
    <row r="17" spans="1:14" ht="24.75" customHeight="1" x14ac:dyDescent="0.15">
      <c r="A17" s="77" t="s">
        <v>20</v>
      </c>
      <c r="B17" s="72">
        <v>16</v>
      </c>
      <c r="C17" s="72" t="s">
        <v>9</v>
      </c>
      <c r="D17" s="72">
        <v>140</v>
      </c>
      <c r="E17" s="24" t="s">
        <v>10</v>
      </c>
      <c r="F17" s="35">
        <f t="shared" si="6"/>
        <v>4.1000000000000003E-3</v>
      </c>
      <c r="G17" s="36">
        <f t="shared" si="6"/>
        <v>5.4999999999999997E-3</v>
      </c>
      <c r="H17" s="35">
        <f t="shared" si="6"/>
        <v>6.8999999999999999E-3</v>
      </c>
      <c r="I17" s="36">
        <f t="shared" si="6"/>
        <v>8.2000000000000007E-3</v>
      </c>
      <c r="J17" s="35">
        <f t="shared" si="6"/>
        <v>9.5999999999999992E-3</v>
      </c>
      <c r="K17" s="60"/>
      <c r="L17" s="62"/>
      <c r="M17" s="60"/>
      <c r="N17" s="70"/>
    </row>
    <row r="18" spans="1:14" ht="24.75" customHeight="1" thickBot="1" x14ac:dyDescent="0.2">
      <c r="A18" s="78"/>
      <c r="B18" s="73"/>
      <c r="C18" s="73"/>
      <c r="D18" s="73"/>
      <c r="E18" s="21" t="s">
        <v>11</v>
      </c>
      <c r="F18" s="33">
        <f t="shared" ref="F18:J18" si="8">ROUND(F17*$N17,0)</f>
        <v>0</v>
      </c>
      <c r="G18" s="34">
        <f t="shared" si="8"/>
        <v>0</v>
      </c>
      <c r="H18" s="33">
        <f t="shared" si="8"/>
        <v>0</v>
      </c>
      <c r="I18" s="34">
        <f t="shared" si="8"/>
        <v>0</v>
      </c>
      <c r="J18" s="33">
        <f t="shared" si="8"/>
        <v>0</v>
      </c>
      <c r="K18" s="61"/>
      <c r="L18" s="63"/>
      <c r="M18" s="61"/>
      <c r="N18" s="71"/>
    </row>
    <row r="19" spans="1:14" ht="9" customHeight="1" x14ac:dyDescent="0.15">
      <c r="A19" s="37"/>
      <c r="B19" s="6"/>
      <c r="C19" s="6"/>
      <c r="D19" s="8"/>
      <c r="E19" s="8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15">
      <c r="A20" s="38"/>
      <c r="B20" s="6"/>
      <c r="C20" s="6"/>
      <c r="D20" s="8"/>
      <c r="E20" s="8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15">
      <c r="A21" s="38"/>
      <c r="B21" s="6"/>
      <c r="C21" s="6"/>
      <c r="D21" s="8"/>
      <c r="E21" s="8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15">
      <c r="A22" s="3"/>
      <c r="B22" s="6"/>
      <c r="C22" s="6"/>
      <c r="D22" s="8"/>
      <c r="E22" s="8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15">
      <c r="A23" s="3"/>
      <c r="B23" s="6"/>
      <c r="C23" s="6"/>
      <c r="D23" s="8"/>
      <c r="E23" s="8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15">
      <c r="A24" s="3"/>
      <c r="B24" s="6"/>
      <c r="C24" s="6"/>
      <c r="D24" s="8"/>
      <c r="E24" s="8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15">
      <c r="A25" s="3"/>
      <c r="B25" s="6"/>
      <c r="C25" s="6"/>
      <c r="D25" s="8"/>
      <c r="E25" s="8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15">
      <c r="A26" s="3"/>
      <c r="B26" s="6"/>
      <c r="C26" s="6"/>
      <c r="D26" s="8"/>
      <c r="E26" s="8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15">
      <c r="A27" s="3"/>
      <c r="B27" s="6"/>
      <c r="C27" s="6"/>
      <c r="D27" s="8"/>
      <c r="E27" s="8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15">
      <c r="A28" s="3"/>
      <c r="B28" s="6"/>
      <c r="C28" s="6"/>
      <c r="D28" s="8"/>
      <c r="E28" s="8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15">
      <c r="A29" s="3"/>
      <c r="B29" s="6"/>
      <c r="C29" s="6"/>
      <c r="D29" s="8"/>
      <c r="E29" s="8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15">
      <c r="B30" s="1"/>
      <c r="C30" s="1"/>
      <c r="D30" s="2"/>
      <c r="E30" s="2"/>
    </row>
    <row r="31" spans="1:14" x14ac:dyDescent="0.15">
      <c r="B31" s="1"/>
      <c r="C31" s="1"/>
      <c r="D31" s="2"/>
      <c r="E31" s="2"/>
    </row>
  </sheetData>
  <mergeCells count="51">
    <mergeCell ref="A7:A8"/>
    <mergeCell ref="A17:A18"/>
    <mergeCell ref="B17:B18"/>
    <mergeCell ref="C17:C18"/>
    <mergeCell ref="D17:D18"/>
    <mergeCell ref="A11:A12"/>
    <mergeCell ref="B11:B12"/>
    <mergeCell ref="C11:C12"/>
    <mergeCell ref="C15:C16"/>
    <mergeCell ref="D15:D16"/>
    <mergeCell ref="A15:A16"/>
    <mergeCell ref="A13:A14"/>
    <mergeCell ref="B13:B14"/>
    <mergeCell ref="C13:C14"/>
    <mergeCell ref="B15:B16"/>
    <mergeCell ref="D9:D10"/>
    <mergeCell ref="A9:A10"/>
    <mergeCell ref="B9:B10"/>
    <mergeCell ref="N17:N18"/>
    <mergeCell ref="D13:D14"/>
    <mergeCell ref="N13:N14"/>
    <mergeCell ref="D11:D12"/>
    <mergeCell ref="N11:N12"/>
    <mergeCell ref="B7:B8"/>
    <mergeCell ref="C7:C8"/>
    <mergeCell ref="D7:D8"/>
    <mergeCell ref="C9:C10"/>
    <mergeCell ref="N7:N8"/>
    <mergeCell ref="F11:F12"/>
    <mergeCell ref="G11:G12"/>
    <mergeCell ref="K11:K12"/>
    <mergeCell ref="L11:L12"/>
    <mergeCell ref="B1:K2"/>
    <mergeCell ref="N15:N16"/>
    <mergeCell ref="L1:N1"/>
    <mergeCell ref="N5:N6"/>
    <mergeCell ref="N9:N10"/>
    <mergeCell ref="A5:D6"/>
    <mergeCell ref="K7:K8"/>
    <mergeCell ref="L7:L8"/>
    <mergeCell ref="M7:M8"/>
    <mergeCell ref="K13:K14"/>
    <mergeCell ref="M11:M12"/>
    <mergeCell ref="M13:M14"/>
    <mergeCell ref="M15:M16"/>
    <mergeCell ref="M17:M18"/>
    <mergeCell ref="K15:K16"/>
    <mergeCell ref="K17:K18"/>
    <mergeCell ref="L13:L14"/>
    <mergeCell ref="L15:L16"/>
    <mergeCell ref="L17:L18"/>
  </mergeCells>
  <phoneticPr fontId="2"/>
  <pageMargins left="0.75" right="0.75" top="1" bottom="1" header="0.51200000000000001" footer="0.51200000000000001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1"/>
  <sheetViews>
    <sheetView showZeros="0" workbookViewId="0">
      <selection activeCell="K20" sqref="K20"/>
    </sheetView>
  </sheetViews>
  <sheetFormatPr defaultRowHeight="13.5" x14ac:dyDescent="0.15"/>
  <cols>
    <col min="5" max="5" width="7.5" customWidth="1"/>
    <col min="14" max="14" width="15.25" customWidth="1"/>
  </cols>
  <sheetData>
    <row r="1" spans="1:14" ht="17.25" customHeight="1" x14ac:dyDescent="0.15">
      <c r="A1" s="69" t="s">
        <v>27</v>
      </c>
      <c r="B1" s="69"/>
      <c r="C1" s="69"/>
      <c r="D1" s="69"/>
      <c r="E1" s="69"/>
      <c r="F1" s="69"/>
      <c r="G1" s="69"/>
      <c r="H1" s="69"/>
      <c r="I1" s="69"/>
      <c r="J1" s="69"/>
      <c r="K1" s="3"/>
      <c r="L1" s="3"/>
      <c r="M1" s="3"/>
      <c r="N1" s="39"/>
    </row>
    <row r="2" spans="1:14" ht="20.25" customHeight="1" x14ac:dyDescent="0.15">
      <c r="A2" s="69"/>
      <c r="B2" s="69"/>
      <c r="C2" s="69"/>
      <c r="D2" s="69"/>
      <c r="E2" s="69"/>
      <c r="F2" s="69"/>
      <c r="G2" s="69"/>
      <c r="H2" s="69"/>
      <c r="I2" s="69"/>
      <c r="J2" s="69"/>
      <c r="K2" s="3"/>
      <c r="L2" s="6"/>
      <c r="M2" s="3"/>
      <c r="N2" s="6"/>
    </row>
    <row r="3" spans="1:14" ht="20.25" customHeight="1" x14ac:dyDescent="0.15">
      <c r="A3" s="3"/>
      <c r="B3" s="7"/>
      <c r="C3" s="4" t="str">
        <f>IF(B3="","","様")</f>
        <v/>
      </c>
      <c r="D3" s="8"/>
      <c r="E3" s="8"/>
      <c r="F3" s="3"/>
      <c r="G3" s="3"/>
      <c r="H3" s="3"/>
      <c r="I3" s="3"/>
      <c r="J3" s="3"/>
      <c r="K3" s="3"/>
      <c r="L3" s="6"/>
      <c r="M3" s="6"/>
      <c r="N3" s="7"/>
    </row>
    <row r="4" spans="1:14" ht="18" thickBot="1" x14ac:dyDescent="0.2">
      <c r="A4" s="9"/>
      <c r="B4" s="6"/>
      <c r="C4" s="6"/>
      <c r="D4" s="8"/>
      <c r="E4" s="8"/>
      <c r="F4" s="3"/>
      <c r="G4" s="3"/>
      <c r="H4" s="3"/>
      <c r="I4" s="3"/>
      <c r="J4" s="3"/>
      <c r="K4" s="3"/>
      <c r="L4" s="3"/>
      <c r="M4" s="3"/>
      <c r="N4" s="3"/>
    </row>
    <row r="5" spans="1:14" ht="25.5" customHeight="1" x14ac:dyDescent="0.15">
      <c r="A5" s="84" t="s">
        <v>0</v>
      </c>
      <c r="B5" s="85"/>
      <c r="C5" s="85"/>
      <c r="D5" s="88"/>
      <c r="E5" s="10" t="s">
        <v>12</v>
      </c>
      <c r="F5" s="40" t="s">
        <v>1</v>
      </c>
      <c r="G5" s="41" t="s">
        <v>2</v>
      </c>
      <c r="H5" s="40" t="s">
        <v>3</v>
      </c>
      <c r="I5" s="41" t="s">
        <v>4</v>
      </c>
      <c r="J5" s="40" t="s">
        <v>5</v>
      </c>
      <c r="K5" s="41" t="s">
        <v>6</v>
      </c>
      <c r="L5" s="40" t="s">
        <v>7</v>
      </c>
      <c r="M5" s="41" t="s">
        <v>8</v>
      </c>
      <c r="N5" s="81" t="s">
        <v>14</v>
      </c>
    </row>
    <row r="6" spans="1:14" ht="25.5" customHeight="1" thickBot="1" x14ac:dyDescent="0.2">
      <c r="A6" s="86"/>
      <c r="B6" s="87"/>
      <c r="C6" s="87"/>
      <c r="D6" s="89"/>
      <c r="E6" s="13" t="s">
        <v>13</v>
      </c>
      <c r="F6" s="14">
        <v>1840</v>
      </c>
      <c r="G6" s="15">
        <v>2440</v>
      </c>
      <c r="H6" s="14">
        <v>3060</v>
      </c>
      <c r="I6" s="15">
        <v>3680</v>
      </c>
      <c r="J6" s="14">
        <v>4280</v>
      </c>
      <c r="K6" s="16">
        <v>4880</v>
      </c>
      <c r="L6" s="14">
        <v>5480</v>
      </c>
      <c r="M6" s="16">
        <v>6100</v>
      </c>
      <c r="N6" s="82"/>
    </row>
    <row r="7" spans="1:14" ht="25.5" customHeight="1" thickTop="1" x14ac:dyDescent="0.15">
      <c r="A7" s="90" t="s">
        <v>21</v>
      </c>
      <c r="B7" s="75">
        <v>95</v>
      </c>
      <c r="C7" s="75" t="s">
        <v>9</v>
      </c>
      <c r="D7" s="75">
        <v>146</v>
      </c>
      <c r="E7" s="17" t="s">
        <v>10</v>
      </c>
      <c r="F7" s="18">
        <f t="shared" ref="F7:M7" si="0">ROUND($B7*$D7*F$6/1000000000,4)</f>
        <v>2.5499999999999998E-2</v>
      </c>
      <c r="G7" s="19">
        <f t="shared" si="0"/>
        <v>3.3799999999999997E-2</v>
      </c>
      <c r="H7" s="20">
        <f t="shared" si="0"/>
        <v>4.24E-2</v>
      </c>
      <c r="I7" s="19">
        <f t="shared" si="0"/>
        <v>5.0999999999999997E-2</v>
      </c>
      <c r="J7" s="20">
        <f t="shared" si="0"/>
        <v>5.9400000000000001E-2</v>
      </c>
      <c r="K7" s="19">
        <f t="shared" si="0"/>
        <v>6.7699999999999996E-2</v>
      </c>
      <c r="L7" s="20">
        <f t="shared" si="0"/>
        <v>7.5999999999999998E-2</v>
      </c>
      <c r="M7" s="19">
        <f t="shared" si="0"/>
        <v>8.4599999999999995E-2</v>
      </c>
      <c r="N7" s="83"/>
    </row>
    <row r="8" spans="1:14" ht="25.5" customHeight="1" thickBot="1" x14ac:dyDescent="0.2">
      <c r="A8" s="90"/>
      <c r="B8" s="75"/>
      <c r="C8" s="75"/>
      <c r="D8" s="75"/>
      <c r="E8" s="21" t="s">
        <v>11</v>
      </c>
      <c r="F8" s="42">
        <f t="shared" ref="F8:M8" si="1">ROUND(F7*$N7,0)</f>
        <v>0</v>
      </c>
      <c r="G8" s="43">
        <f t="shared" si="1"/>
        <v>0</v>
      </c>
      <c r="H8" s="42">
        <f t="shared" si="1"/>
        <v>0</v>
      </c>
      <c r="I8" s="43">
        <f t="shared" si="1"/>
        <v>0</v>
      </c>
      <c r="J8" s="42">
        <f t="shared" si="1"/>
        <v>0</v>
      </c>
      <c r="K8" s="44">
        <f t="shared" si="1"/>
        <v>0</v>
      </c>
      <c r="L8" s="42">
        <f t="shared" si="1"/>
        <v>0</v>
      </c>
      <c r="M8" s="44">
        <f t="shared" si="1"/>
        <v>0</v>
      </c>
      <c r="N8" s="76"/>
    </row>
    <row r="9" spans="1:14" ht="25.5" customHeight="1" x14ac:dyDescent="0.15">
      <c r="A9" s="91" t="s">
        <v>22</v>
      </c>
      <c r="B9" s="72">
        <v>146</v>
      </c>
      <c r="C9" s="72" t="s">
        <v>9</v>
      </c>
      <c r="D9" s="72">
        <v>146</v>
      </c>
      <c r="E9" s="24" t="s">
        <v>10</v>
      </c>
      <c r="F9" s="25">
        <f t="shared" ref="F9:M9" si="2">ROUND($B9*$D9*F$6/1000000000,4)</f>
        <v>3.9199999999999999E-2</v>
      </c>
      <c r="G9" s="26">
        <f t="shared" si="2"/>
        <v>5.1999999999999998E-2</v>
      </c>
      <c r="H9" s="25">
        <f t="shared" si="2"/>
        <v>6.5199999999999994E-2</v>
      </c>
      <c r="I9" s="26">
        <f t="shared" si="2"/>
        <v>7.8399999999999997E-2</v>
      </c>
      <c r="J9" s="25">
        <f t="shared" si="2"/>
        <v>9.1200000000000003E-2</v>
      </c>
      <c r="K9" s="26">
        <f t="shared" si="2"/>
        <v>0.104</v>
      </c>
      <c r="L9" s="25">
        <f t="shared" si="2"/>
        <v>0.1168</v>
      </c>
      <c r="M9" s="26">
        <f t="shared" si="2"/>
        <v>0.13</v>
      </c>
      <c r="N9" s="70"/>
    </row>
    <row r="10" spans="1:14" ht="25.5" customHeight="1" thickBot="1" x14ac:dyDescent="0.2">
      <c r="A10" s="92"/>
      <c r="B10" s="73"/>
      <c r="C10" s="73"/>
      <c r="D10" s="73"/>
      <c r="E10" s="21" t="s">
        <v>11</v>
      </c>
      <c r="F10" s="45">
        <f t="shared" ref="F10:M10" si="3">ROUND(F9*$N9,0)</f>
        <v>0</v>
      </c>
      <c r="G10" s="46">
        <f t="shared" si="3"/>
        <v>0</v>
      </c>
      <c r="H10" s="45">
        <f t="shared" si="3"/>
        <v>0</v>
      </c>
      <c r="I10" s="46">
        <f t="shared" si="3"/>
        <v>0</v>
      </c>
      <c r="J10" s="45">
        <f t="shared" si="3"/>
        <v>0</v>
      </c>
      <c r="K10" s="47">
        <f t="shared" si="3"/>
        <v>0</v>
      </c>
      <c r="L10" s="45">
        <f t="shared" si="3"/>
        <v>0</v>
      </c>
      <c r="M10" s="47">
        <f t="shared" si="3"/>
        <v>0</v>
      </c>
      <c r="N10" s="71"/>
    </row>
    <row r="11" spans="1:14" ht="25.5" customHeight="1" x14ac:dyDescent="0.15">
      <c r="A11" s="90" t="s">
        <v>23</v>
      </c>
      <c r="B11" s="75">
        <v>95</v>
      </c>
      <c r="C11" s="75" t="s">
        <v>9</v>
      </c>
      <c r="D11" s="75">
        <v>146</v>
      </c>
      <c r="E11" s="24" t="s">
        <v>10</v>
      </c>
      <c r="F11" s="30">
        <f t="shared" ref="F11:M11" si="4">ROUND($B11*$D11*F$6/1000000000,4)</f>
        <v>2.5499999999999998E-2</v>
      </c>
      <c r="G11" s="31">
        <f t="shared" si="4"/>
        <v>3.3799999999999997E-2</v>
      </c>
      <c r="H11" s="30">
        <f t="shared" si="4"/>
        <v>4.24E-2</v>
      </c>
      <c r="I11" s="31">
        <f t="shared" si="4"/>
        <v>5.0999999999999997E-2</v>
      </c>
      <c r="J11" s="30">
        <f t="shared" si="4"/>
        <v>5.9400000000000001E-2</v>
      </c>
      <c r="K11" s="31">
        <f t="shared" si="4"/>
        <v>6.7699999999999996E-2</v>
      </c>
      <c r="L11" s="30">
        <f t="shared" si="4"/>
        <v>7.5999999999999998E-2</v>
      </c>
      <c r="M11" s="31">
        <f t="shared" si="4"/>
        <v>8.4599999999999995E-2</v>
      </c>
      <c r="N11" s="76"/>
    </row>
    <row r="12" spans="1:14" ht="25.5" customHeight="1" thickBot="1" x14ac:dyDescent="0.2">
      <c r="A12" s="90"/>
      <c r="B12" s="75"/>
      <c r="C12" s="75"/>
      <c r="D12" s="75"/>
      <c r="E12" s="21" t="s">
        <v>11</v>
      </c>
      <c r="F12" s="42">
        <f t="shared" ref="F12:M12" si="5">ROUND(F11*$N11,0)</f>
        <v>0</v>
      </c>
      <c r="G12" s="43">
        <f t="shared" si="5"/>
        <v>0</v>
      </c>
      <c r="H12" s="42">
        <f t="shared" si="5"/>
        <v>0</v>
      </c>
      <c r="I12" s="43">
        <f t="shared" si="5"/>
        <v>0</v>
      </c>
      <c r="J12" s="42">
        <f t="shared" si="5"/>
        <v>0</v>
      </c>
      <c r="K12" s="44">
        <f t="shared" si="5"/>
        <v>0</v>
      </c>
      <c r="L12" s="42">
        <f t="shared" si="5"/>
        <v>0</v>
      </c>
      <c r="M12" s="44">
        <f t="shared" si="5"/>
        <v>0</v>
      </c>
      <c r="N12" s="76"/>
    </row>
    <row r="13" spans="1:14" ht="25.5" customHeight="1" x14ac:dyDescent="0.15">
      <c r="A13" s="91" t="s">
        <v>24</v>
      </c>
      <c r="B13" s="72">
        <v>146</v>
      </c>
      <c r="C13" s="72" t="s">
        <v>9</v>
      </c>
      <c r="D13" s="72">
        <v>146</v>
      </c>
      <c r="E13" s="24" t="s">
        <v>10</v>
      </c>
      <c r="F13" s="25">
        <f t="shared" ref="F13:M13" si="6">ROUND($B13*$D13*F$6/1000000000,4)</f>
        <v>3.9199999999999999E-2</v>
      </c>
      <c r="G13" s="26">
        <f t="shared" si="6"/>
        <v>5.1999999999999998E-2</v>
      </c>
      <c r="H13" s="25">
        <f t="shared" si="6"/>
        <v>6.5199999999999994E-2</v>
      </c>
      <c r="I13" s="32">
        <f t="shared" si="6"/>
        <v>7.8399999999999997E-2</v>
      </c>
      <c r="J13" s="25">
        <f t="shared" si="6"/>
        <v>9.1200000000000003E-2</v>
      </c>
      <c r="K13" s="26">
        <f t="shared" si="6"/>
        <v>0.104</v>
      </c>
      <c r="L13" s="25">
        <f t="shared" si="6"/>
        <v>0.1168</v>
      </c>
      <c r="M13" s="26">
        <f t="shared" si="6"/>
        <v>0.13</v>
      </c>
      <c r="N13" s="70"/>
    </row>
    <row r="14" spans="1:14" ht="25.5" customHeight="1" thickBot="1" x14ac:dyDescent="0.2">
      <c r="A14" s="90"/>
      <c r="B14" s="75"/>
      <c r="C14" s="75"/>
      <c r="D14" s="75"/>
      <c r="E14" s="21" t="s">
        <v>11</v>
      </c>
      <c r="F14" s="42">
        <f t="shared" ref="F14:M14" si="7">ROUND(F13*$N13,0)</f>
        <v>0</v>
      </c>
      <c r="G14" s="43">
        <f t="shared" si="7"/>
        <v>0</v>
      </c>
      <c r="H14" s="42">
        <f t="shared" si="7"/>
        <v>0</v>
      </c>
      <c r="I14" s="43">
        <f t="shared" si="7"/>
        <v>0</v>
      </c>
      <c r="J14" s="42">
        <f t="shared" si="7"/>
        <v>0</v>
      </c>
      <c r="K14" s="44">
        <f t="shared" si="7"/>
        <v>0</v>
      </c>
      <c r="L14" s="42">
        <f t="shared" si="7"/>
        <v>0</v>
      </c>
      <c r="M14" s="44">
        <f t="shared" si="7"/>
        <v>0</v>
      </c>
      <c r="N14" s="76"/>
    </row>
    <row r="15" spans="1:14" ht="25.5" customHeight="1" thickBot="1" x14ac:dyDescent="0.2">
      <c r="A15" s="94" t="s">
        <v>25</v>
      </c>
      <c r="B15" s="93">
        <v>204</v>
      </c>
      <c r="C15" s="93" t="s">
        <v>9</v>
      </c>
      <c r="D15" s="93">
        <v>204</v>
      </c>
      <c r="E15" s="24" t="s">
        <v>10</v>
      </c>
      <c r="F15" s="51">
        <f t="shared" ref="F15:M15" si="8">ROUND($B15*$D15*F$6/1000000000,4)</f>
        <v>7.6600000000000001E-2</v>
      </c>
      <c r="G15" s="36">
        <f t="shared" si="8"/>
        <v>0.10150000000000001</v>
      </c>
      <c r="H15" s="35">
        <f t="shared" si="8"/>
        <v>0.1273</v>
      </c>
      <c r="I15" s="36">
        <f t="shared" si="8"/>
        <v>0.15310000000000001</v>
      </c>
      <c r="J15" s="35">
        <f t="shared" si="8"/>
        <v>0.17810000000000001</v>
      </c>
      <c r="K15" s="36">
        <f t="shared" si="8"/>
        <v>0.2031</v>
      </c>
      <c r="L15" s="35">
        <f t="shared" si="8"/>
        <v>0.2281</v>
      </c>
      <c r="M15" s="36">
        <f t="shared" si="8"/>
        <v>0.25390000000000001</v>
      </c>
      <c r="N15" s="74"/>
    </row>
    <row r="16" spans="1:14" ht="25.5" customHeight="1" thickBot="1" x14ac:dyDescent="0.2">
      <c r="A16" s="94"/>
      <c r="B16" s="93"/>
      <c r="C16" s="93"/>
      <c r="D16" s="93"/>
      <c r="E16" s="21" t="s">
        <v>11</v>
      </c>
      <c r="F16" s="48">
        <f t="shared" ref="F16:M16" si="9">ROUND(F15*$N15,0)</f>
        <v>0</v>
      </c>
      <c r="G16" s="49">
        <f t="shared" si="9"/>
        <v>0</v>
      </c>
      <c r="H16" s="48">
        <f t="shared" si="9"/>
        <v>0</v>
      </c>
      <c r="I16" s="49">
        <f t="shared" si="9"/>
        <v>0</v>
      </c>
      <c r="J16" s="48">
        <f t="shared" si="9"/>
        <v>0</v>
      </c>
      <c r="K16" s="49">
        <f t="shared" si="9"/>
        <v>0</v>
      </c>
      <c r="L16" s="48">
        <f t="shared" si="9"/>
        <v>0</v>
      </c>
      <c r="M16" s="50">
        <f t="shared" si="9"/>
        <v>0</v>
      </c>
      <c r="N16" s="74"/>
    </row>
    <row r="17" spans="1:14" ht="25.5" customHeight="1" thickBot="1" x14ac:dyDescent="0.2">
      <c r="A17" s="95" t="s">
        <v>28</v>
      </c>
      <c r="B17" s="93">
        <v>45</v>
      </c>
      <c r="C17" s="93" t="s">
        <v>9</v>
      </c>
      <c r="D17" s="93">
        <v>145</v>
      </c>
      <c r="E17" s="24" t="s">
        <v>10</v>
      </c>
      <c r="F17" s="52"/>
      <c r="G17" s="36">
        <f>ROUND($B17*$D17*G$6/1000000000,4)</f>
        <v>1.5900000000000001E-2</v>
      </c>
      <c r="H17" s="35">
        <f>ROUND($B17*$D17*H$6/1000000000,4)</f>
        <v>0.02</v>
      </c>
      <c r="I17" s="36">
        <f>ROUND($B17*$D17*I$6/1000000000,4)</f>
        <v>2.4E-2</v>
      </c>
      <c r="J17" s="35">
        <f>ROUND($B17*$D17*J$6/1000000000,4)</f>
        <v>2.7900000000000001E-2</v>
      </c>
      <c r="K17" s="54"/>
      <c r="L17" s="55"/>
      <c r="M17" s="56"/>
      <c r="N17" s="74"/>
    </row>
    <row r="18" spans="1:14" ht="25.5" customHeight="1" thickBot="1" x14ac:dyDescent="0.2">
      <c r="A18" s="96"/>
      <c r="B18" s="93"/>
      <c r="C18" s="93"/>
      <c r="D18" s="93"/>
      <c r="E18" s="21" t="s">
        <v>11</v>
      </c>
      <c r="F18" s="53"/>
      <c r="G18" s="49">
        <f>ROUND(G17*$N17,0)</f>
        <v>0</v>
      </c>
      <c r="H18" s="48">
        <f>ROUND(H17*$N17,0)</f>
        <v>0</v>
      </c>
      <c r="I18" s="49">
        <f>ROUND(I17*$N17,0)</f>
        <v>0</v>
      </c>
      <c r="J18" s="48">
        <f>ROUND(J17*$N17,0)</f>
        <v>0</v>
      </c>
      <c r="K18" s="57"/>
      <c r="L18" s="58"/>
      <c r="M18" s="59"/>
      <c r="N18" s="74"/>
    </row>
    <row r="19" spans="1:14" ht="9" customHeight="1" x14ac:dyDescent="0.15">
      <c r="A19" s="37"/>
      <c r="B19" s="6"/>
      <c r="C19" s="6"/>
      <c r="D19" s="8"/>
      <c r="E19" s="8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15">
      <c r="A20" s="38"/>
      <c r="B20" s="6"/>
      <c r="C20" s="6"/>
      <c r="D20" s="8"/>
      <c r="E20" s="8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15">
      <c r="A21" s="38"/>
      <c r="B21" s="6"/>
      <c r="C21" s="6"/>
      <c r="D21" s="8"/>
      <c r="E21" s="8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15">
      <c r="A22" s="38"/>
      <c r="B22" s="6"/>
      <c r="C22" s="6"/>
      <c r="D22" s="8"/>
      <c r="E22" s="8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15">
      <c r="A23" s="3"/>
      <c r="B23" s="6"/>
      <c r="C23" s="6"/>
      <c r="D23" s="8"/>
      <c r="E23" s="8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15">
      <c r="A24" s="3"/>
      <c r="B24" s="6"/>
      <c r="C24" s="6"/>
      <c r="D24" s="8"/>
      <c r="E24" s="8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15">
      <c r="A25" s="3"/>
      <c r="B25" s="6"/>
      <c r="C25" s="6"/>
      <c r="D25" s="8"/>
      <c r="E25" s="8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15">
      <c r="A26" s="3"/>
      <c r="B26" s="6"/>
      <c r="C26" s="6"/>
      <c r="D26" s="8"/>
      <c r="E26" s="8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15">
      <c r="A27" s="3"/>
      <c r="B27" s="6"/>
      <c r="C27" s="6"/>
      <c r="D27" s="8"/>
      <c r="E27" s="8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15">
      <c r="A28" s="3"/>
      <c r="B28" s="6"/>
      <c r="C28" s="6"/>
      <c r="D28" s="8"/>
      <c r="E28" s="8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15">
      <c r="A29" s="3"/>
      <c r="B29" s="6"/>
      <c r="C29" s="6"/>
      <c r="D29" s="8"/>
      <c r="E29" s="8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15">
      <c r="A30" s="3"/>
      <c r="B30" s="6"/>
      <c r="C30" s="6"/>
      <c r="D30" s="8"/>
      <c r="E30" s="8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15">
      <c r="A31" s="3"/>
      <c r="B31" s="6"/>
      <c r="C31" s="6"/>
      <c r="D31" s="8"/>
      <c r="E31" s="8"/>
      <c r="F31" s="3"/>
      <c r="G31" s="3"/>
      <c r="H31" s="3"/>
      <c r="I31" s="3"/>
      <c r="J31" s="3"/>
      <c r="K31" s="3"/>
      <c r="L31" s="3"/>
      <c r="M31" s="3"/>
      <c r="N31" s="3"/>
    </row>
  </sheetData>
  <mergeCells count="33">
    <mergeCell ref="N5:N6"/>
    <mergeCell ref="D15:D16"/>
    <mergeCell ref="N15:N16"/>
    <mergeCell ref="D11:D12"/>
    <mergeCell ref="N11:N12"/>
    <mergeCell ref="A15:A16"/>
    <mergeCell ref="B15:B16"/>
    <mergeCell ref="C15:C16"/>
    <mergeCell ref="A17:A18"/>
    <mergeCell ref="B17:B18"/>
    <mergeCell ref="C17:C18"/>
    <mergeCell ref="D17:D18"/>
    <mergeCell ref="C7:C8"/>
    <mergeCell ref="D7:D8"/>
    <mergeCell ref="N13:N14"/>
    <mergeCell ref="C13:C14"/>
    <mergeCell ref="N17:N18"/>
    <mergeCell ref="A11:A12"/>
    <mergeCell ref="B11:B12"/>
    <mergeCell ref="C11:C12"/>
    <mergeCell ref="D13:D14"/>
    <mergeCell ref="A13:A14"/>
    <mergeCell ref="B13:B14"/>
    <mergeCell ref="A1:J2"/>
    <mergeCell ref="N7:N8"/>
    <mergeCell ref="N9:N10"/>
    <mergeCell ref="A5:D6"/>
    <mergeCell ref="A7:A8"/>
    <mergeCell ref="B7:B8"/>
    <mergeCell ref="A9:A10"/>
    <mergeCell ref="B9:B10"/>
    <mergeCell ref="C9:C10"/>
    <mergeCell ref="D9:D10"/>
  </mergeCells>
  <phoneticPr fontId="2"/>
  <pageMargins left="0.75" right="0.75" top="1" bottom="1" header="0.51200000000000001" footer="0.51200000000000001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レッドウッドCH</vt:lpstr>
      <vt:lpstr>レッドウッドCH、CAH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user001</cp:lastModifiedBy>
  <cp:lastPrinted>2008-06-06T09:04:03Z</cp:lastPrinted>
  <dcterms:created xsi:type="dcterms:W3CDTF">2006-05-19T01:40:56Z</dcterms:created>
  <dcterms:modified xsi:type="dcterms:W3CDTF">2018-08-30T06:23:19Z</dcterms:modified>
</cp:coreProperties>
</file>